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a/Downloads/Acreditacion doctorado/Nuevo ingreso 2020:21 al 2023:"/>
    </mc:Choice>
  </mc:AlternateContent>
  <xr:revisionPtr revIDLastSave="0" documentId="13_ncr:1_{E845C91C-1BE7-1E47-A15B-1E18F4A886A9}" xr6:coauthVersionLast="47" xr6:coauthVersionMax="47" xr10:uidLastSave="{00000000-0000-0000-0000-000000000000}"/>
  <bookViews>
    <workbookView xWindow="80" yWindow="500" windowWidth="19080" windowHeight="18600" xr2:uid="{2527738D-49CE-1847-B1DC-8654EA88FD46}"/>
  </bookViews>
  <sheets>
    <sheet name="Información general" sheetId="3" r:id="rId1"/>
    <sheet name="Por línea" sheetId="1" r:id="rId2"/>
    <sheet name="Estudios previos" sheetId="2" r:id="rId3"/>
    <sheet name="Países de origen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I27" i="4" s="1"/>
  <c r="F27" i="4"/>
  <c r="G27" i="4" s="1"/>
  <c r="D27" i="4"/>
  <c r="E27" i="4" s="1"/>
  <c r="C27" i="4"/>
  <c r="B27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" i="4"/>
  <c r="E21" i="4"/>
  <c r="E20" i="4"/>
  <c r="G20" i="4"/>
  <c r="E19" i="4"/>
  <c r="G19" i="4"/>
  <c r="E18" i="4"/>
  <c r="G18" i="4"/>
  <c r="E17" i="4"/>
  <c r="G17" i="4"/>
  <c r="E16" i="4"/>
  <c r="G16" i="4"/>
  <c r="E15" i="4"/>
  <c r="G15" i="4"/>
  <c r="E14" i="4"/>
  <c r="G14" i="4"/>
  <c r="E13" i="4"/>
  <c r="G13" i="4"/>
  <c r="E12" i="4"/>
  <c r="G12" i="4"/>
  <c r="E11" i="4"/>
  <c r="G11" i="4"/>
  <c r="E10" i="4"/>
  <c r="G10" i="4"/>
  <c r="E9" i="4"/>
  <c r="G9" i="4"/>
  <c r="E8" i="4"/>
  <c r="G8" i="4"/>
  <c r="E7" i="4"/>
  <c r="G7" i="4"/>
  <c r="E6" i="4"/>
  <c r="G6" i="4"/>
  <c r="E5" i="4"/>
  <c r="G5" i="4"/>
  <c r="E4" i="4"/>
  <c r="G4" i="4"/>
  <c r="E3" i="4"/>
  <c r="G3" i="4"/>
  <c r="E2" i="4"/>
  <c r="G2" i="4"/>
  <c r="E14" i="2"/>
  <c r="G14" i="2"/>
  <c r="I14" i="2"/>
  <c r="C14" i="2"/>
  <c r="H10" i="2"/>
  <c r="I9" i="2"/>
  <c r="I8" i="2"/>
  <c r="I7" i="2"/>
  <c r="I6" i="2"/>
  <c r="I5" i="2"/>
  <c r="I4" i="2"/>
  <c r="I3" i="2"/>
  <c r="I2" i="2"/>
  <c r="F10" i="2"/>
  <c r="B10" i="2"/>
  <c r="G9" i="2"/>
  <c r="C9" i="2"/>
  <c r="G8" i="2"/>
  <c r="C8" i="2"/>
  <c r="G7" i="2"/>
  <c r="C7" i="2"/>
  <c r="G6" i="2"/>
  <c r="C6" i="2"/>
  <c r="G5" i="2"/>
  <c r="C5" i="2"/>
  <c r="G4" i="2"/>
  <c r="C4" i="2"/>
  <c r="G3" i="2"/>
  <c r="C3" i="2"/>
  <c r="G2" i="2"/>
  <c r="C2" i="2"/>
  <c r="C10" i="2" l="1"/>
</calcChain>
</file>

<file path=xl/sharedStrings.xml><?xml version="1.0" encoding="utf-8"?>
<sst xmlns="http://schemas.openxmlformats.org/spreadsheetml/2006/main" count="109" uniqueCount="99">
  <si>
    <t>2020/21</t>
  </si>
  <si>
    <t>2021/22</t>
  </si>
  <si>
    <t>2022/23</t>
  </si>
  <si>
    <t>2023/24</t>
  </si>
  <si>
    <t>118  - Formación Científica y Social</t>
  </si>
  <si>
    <t>119  - Educación Tecnológica y Digital</t>
  </si>
  <si>
    <t>104  - Educación</t>
  </si>
  <si>
    <t>120  - Psicología Aplicada a la Educación y el Desarrollo</t>
  </si>
  <si>
    <t>021  - Investigación Psicosocial, Psicología Clínica y Aplicada</t>
  </si>
  <si>
    <t>121  - Investigación en Personalidad, Evaluación, Tratamiento Psicológico y Salud</t>
  </si>
  <si>
    <t>122  - Nuevas Tendencias del Derecho Administrativo, Financiero y Tributario, y su Perespectiva Europea</t>
  </si>
  <si>
    <t xml:space="preserve">123  - Retos y Tendencias del Derecho Mercantil en el Siglo XXI </t>
  </si>
  <si>
    <t>124  - Cuestiones Actuales del Derecho Civil e Internacional Privado</t>
  </si>
  <si>
    <t>125  - Tendencias Actuales del Derecho</t>
  </si>
  <si>
    <t>126  - Nuevas Tendencias de Investigación en Economía y Empresa</t>
  </si>
  <si>
    <t>Línea de investigación</t>
  </si>
  <si>
    <t>Total</t>
  </si>
  <si>
    <t>Alumnos interesados</t>
  </si>
  <si>
    <t>Curso</t>
  </si>
  <si>
    <t>20/21</t>
  </si>
  <si>
    <t>21/22</t>
  </si>
  <si>
    <t>22/23</t>
  </si>
  <si>
    <t>23/24</t>
  </si>
  <si>
    <t>No matriculado</t>
  </si>
  <si>
    <t>58 (59.79)</t>
  </si>
  <si>
    <t>69 (69.7)</t>
  </si>
  <si>
    <t>46 (59.74)</t>
  </si>
  <si>
    <t>64 ( 65.31</t>
  </si>
  <si>
    <t>39 (40.21)</t>
  </si>
  <si>
    <t>30 (30.3)</t>
  </si>
  <si>
    <t>31 (40.26)</t>
  </si>
  <si>
    <t>34 (34.69)</t>
  </si>
  <si>
    <t>Máster Universitario expedido por una Universidad española </t>
  </si>
  <si>
    <t>Máster obtenido fuera del estado Español </t>
  </si>
  <si>
    <t>Ingeniería, Licenciatura en Medicina, Psicología, Farmacología, Derecho y Veterinaria (estudios previos al EEES) </t>
  </si>
  <si>
    <t>Estudios Homologados por el Ministerio del Estado Español </t>
  </si>
  <si>
    <t>Grados de 300 ECTS </t>
  </si>
  <si>
    <t>DEA Estado Español (Suficiencia Investigadora) </t>
  </si>
  <si>
    <t>Título Español de Doctor</t>
  </si>
  <si>
    <t>Especialista en Ciencias de la Salud (ECS) </t>
  </si>
  <si>
    <t>Denominación</t>
  </si>
  <si>
    <t>% 20/21</t>
  </si>
  <si>
    <t>% 21/22</t>
  </si>
  <si>
    <t>% 22/23</t>
  </si>
  <si>
    <t>% 23/24</t>
  </si>
  <si>
    <t>Matriculados (%)</t>
  </si>
  <si>
    <t>Modalidad tiempo completo  (%)</t>
  </si>
  <si>
    <t>Modalidad tiempo parcial  (%)</t>
  </si>
  <si>
    <t>97 (88.18)</t>
  </si>
  <si>
    <t>99 (79.84)</t>
  </si>
  <si>
    <t>77 (71.96)</t>
  </si>
  <si>
    <t>98 (85.96)</t>
  </si>
  <si>
    <t>36 (37.11)</t>
  </si>
  <si>
    <t>32 (41.56)</t>
  </si>
  <si>
    <t>38 (38.38)</t>
  </si>
  <si>
    <t>31 (31.63)</t>
  </si>
  <si>
    <t>Siria</t>
  </si>
  <si>
    <t>Emiratí</t>
  </si>
  <si>
    <t>Mexicana</t>
  </si>
  <si>
    <t>Italiana</t>
  </si>
  <si>
    <t>Colombia</t>
  </si>
  <si>
    <t>Israelita</t>
  </si>
  <si>
    <t>Portuguesa</t>
  </si>
  <si>
    <t>Marroquí</t>
  </si>
  <si>
    <t>Argentina</t>
  </si>
  <si>
    <t>Argelia</t>
  </si>
  <si>
    <t>Jordania</t>
  </si>
  <si>
    <t>Peruana</t>
  </si>
  <si>
    <t>Egipcia</t>
  </si>
  <si>
    <t>Turca</t>
  </si>
  <si>
    <t>Chilena</t>
  </si>
  <si>
    <t>China</t>
  </si>
  <si>
    <t>Dominicana</t>
  </si>
  <si>
    <t>Palestina</t>
  </si>
  <si>
    <t>Libanesa</t>
  </si>
  <si>
    <t>Griega</t>
  </si>
  <si>
    <t>Boliviana</t>
  </si>
  <si>
    <t>Brasileña</t>
  </si>
  <si>
    <t>Pakistaní</t>
  </si>
  <si>
    <t>Nacionalidad</t>
  </si>
  <si>
    <t>% 2020/21</t>
  </si>
  <si>
    <t>% 2021/22</t>
  </si>
  <si>
    <t>% 2022/23</t>
  </si>
  <si>
    <t>% 2023/24</t>
  </si>
  <si>
    <t>Española</t>
  </si>
  <si>
    <t>Ecuatoriana</t>
  </si>
  <si>
    <t>Alumando extranjeros (%)</t>
  </si>
  <si>
    <t>Estudios previos de máster (%)</t>
  </si>
  <si>
    <t>Estudios previos en UCO (%)</t>
  </si>
  <si>
    <t>Alumnado complementos formativos (%)</t>
  </si>
  <si>
    <t>Total extranjeros</t>
  </si>
  <si>
    <t>47 (48.45)</t>
  </si>
  <si>
    <t>49 (50.51)</t>
  </si>
  <si>
    <t>32 (33)</t>
  </si>
  <si>
    <t>48 (49.48)</t>
  </si>
  <si>
    <t>Estudios previos de máster universidad no española (%)</t>
  </si>
  <si>
    <t>40 (40.4)</t>
  </si>
  <si>
    <t>29 (37.66)</t>
  </si>
  <si>
    <t>40 (40.82)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</si>
</sst>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b/>
      <sz val="12"/>
      <color theme="0"/>
      <name val="Aptos Narrow"/>
      <scheme val="minor"/>
    </font>
    <font>
      <sz val="12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/>
    <xf numFmtId="2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2" fontId="8" fillId="0" borderId="0" xfId="1" applyNumberFormat="1" applyFont="1" applyFill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2">
    <cellStyle name="20% - Accent5" xfId="1" builtinId="46"/>
    <cellStyle name="Normal" xfId="0" builtinId="0"/>
  </cellStyles>
  <dxfs count="41"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0" formatCode="General"/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/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 style="thin">
          <color theme="5" tint="-0.499984740745262"/>
        </vertical>
        <horizontal style="thin">
          <color theme="5" tint="-0.499984740745262"/>
        </horizontal>
      </border>
    </dxf>
    <dxf>
      <border>
        <top style="thin">
          <color theme="5" tint="-0.499984740745262"/>
        </top>
      </border>
    </dxf>
    <dxf>
      <border diagonalUp="0" diagonalDown="0"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theme="5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theme="8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5" tint="-0.499984740745262"/>
        </left>
        <right style="thin">
          <color theme="5" tint="-0.499984740745262"/>
        </right>
        <top/>
        <bottom/>
        <vertical style="thin">
          <color theme="5" tint="-0.499984740745262"/>
        </vertical>
        <horizontal style="thin">
          <color theme="5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 outline="0"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'Por línea'!$B$1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'Por línea'!$A$2:$A$12</c:f>
              <c:strCache>
                <c:ptCount val="11"/>
                <c:pt idx="0">
                  <c:v>118  - Formación Científica y Social</c:v>
                </c:pt>
                <c:pt idx="1">
                  <c:v>119  - Educación Tecnológica y Digital</c:v>
                </c:pt>
                <c:pt idx="2">
                  <c:v>104  - Educación</c:v>
                </c:pt>
                <c:pt idx="3">
                  <c:v>120  - Psicología Aplicada a la Educación y el Desarrollo</c:v>
                </c:pt>
                <c:pt idx="4">
                  <c:v>021  - Investigación Psicosocial, Psicología Clínica y Aplicada</c:v>
                </c:pt>
                <c:pt idx="5">
                  <c:v>121  - Investigación en Personalidad, Evaluación, Tratamiento Psicológico y Salud</c:v>
                </c:pt>
                <c:pt idx="6">
                  <c:v>122  - Nuevas Tendencias del Derecho Administrativo, Financiero y Tributario, y su Perespectiva Europea</c:v>
                </c:pt>
                <c:pt idx="7">
                  <c:v>123  - Retos y Tendencias del Derecho Mercantil en el Siglo XXI </c:v>
                </c:pt>
                <c:pt idx="8">
                  <c:v>124  - Cuestiones Actuales del Derecho Civil e Internacional Privado</c:v>
                </c:pt>
                <c:pt idx="9">
                  <c:v>125  - Tendencias Actuales del Derecho</c:v>
                </c:pt>
                <c:pt idx="10">
                  <c:v>126  - Nuevas Tendencias de Investigación en Economía y Empresa</c:v>
                </c:pt>
              </c:strCache>
            </c:strRef>
          </c:cat>
          <c:val>
            <c:numRef>
              <c:f>'Por línea'!$B$2:$B$12</c:f>
              <c:numCache>
                <c:formatCode>General</c:formatCode>
                <c:ptCount val="11"/>
                <c:pt idx="0">
                  <c:v>3</c:v>
                </c:pt>
                <c:pt idx="1">
                  <c:v>1</c:v>
                </c:pt>
                <c:pt idx="2">
                  <c:v>9</c:v>
                </c:pt>
                <c:pt idx="3">
                  <c:v>13</c:v>
                </c:pt>
                <c:pt idx="4">
                  <c:v>10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12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2-104A-A348-068BDF61031C}"/>
            </c:ext>
          </c:extLst>
        </c:ser>
        <c:ser>
          <c:idx val="1"/>
          <c:order val="1"/>
          <c:tx>
            <c:strRef>
              <c:f>'Por línea'!$C$1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 línea'!$A$2:$A$12</c:f>
              <c:strCache>
                <c:ptCount val="11"/>
                <c:pt idx="0">
                  <c:v>118  - Formación Científica y Social</c:v>
                </c:pt>
                <c:pt idx="1">
                  <c:v>119  - Educación Tecnológica y Digital</c:v>
                </c:pt>
                <c:pt idx="2">
                  <c:v>104  - Educación</c:v>
                </c:pt>
                <c:pt idx="3">
                  <c:v>120  - Psicología Aplicada a la Educación y el Desarrollo</c:v>
                </c:pt>
                <c:pt idx="4">
                  <c:v>021  - Investigación Psicosocial, Psicología Clínica y Aplicada</c:v>
                </c:pt>
                <c:pt idx="5">
                  <c:v>121  - Investigación en Personalidad, Evaluación, Tratamiento Psicológico y Salud</c:v>
                </c:pt>
                <c:pt idx="6">
                  <c:v>122  - Nuevas Tendencias del Derecho Administrativo, Financiero y Tributario, y su Perespectiva Europea</c:v>
                </c:pt>
                <c:pt idx="7">
                  <c:v>123  - Retos y Tendencias del Derecho Mercantil en el Siglo XXI </c:v>
                </c:pt>
                <c:pt idx="8">
                  <c:v>124  - Cuestiones Actuales del Derecho Civil e Internacional Privado</c:v>
                </c:pt>
                <c:pt idx="9">
                  <c:v>125  - Tendencias Actuales del Derecho</c:v>
                </c:pt>
                <c:pt idx="10">
                  <c:v>126  - Nuevas Tendencias de Investigación en Economía y Empresa</c:v>
                </c:pt>
              </c:strCache>
            </c:strRef>
          </c:cat>
          <c:val>
            <c:numRef>
              <c:f>'Por línea'!$C$2:$C$12</c:f>
              <c:numCache>
                <c:formatCode>General</c:formatCode>
                <c:ptCount val="11"/>
                <c:pt idx="0">
                  <c:v>1</c:v>
                </c:pt>
                <c:pt idx="1">
                  <c:v>20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14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2-104A-A348-068BDF61031C}"/>
            </c:ext>
          </c:extLst>
        </c:ser>
        <c:ser>
          <c:idx val="2"/>
          <c:order val="2"/>
          <c:tx>
            <c:strRef>
              <c:f>'Por línea'!$D$1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'Por línea'!$A$2:$A$12</c:f>
              <c:strCache>
                <c:ptCount val="11"/>
                <c:pt idx="0">
                  <c:v>118  - Formación Científica y Social</c:v>
                </c:pt>
                <c:pt idx="1">
                  <c:v>119  - Educación Tecnológica y Digital</c:v>
                </c:pt>
                <c:pt idx="2">
                  <c:v>104  - Educación</c:v>
                </c:pt>
                <c:pt idx="3">
                  <c:v>120  - Psicología Aplicada a la Educación y el Desarrollo</c:v>
                </c:pt>
                <c:pt idx="4">
                  <c:v>021  - Investigación Psicosocial, Psicología Clínica y Aplicada</c:v>
                </c:pt>
                <c:pt idx="5">
                  <c:v>121  - Investigación en Personalidad, Evaluación, Tratamiento Psicológico y Salud</c:v>
                </c:pt>
                <c:pt idx="6">
                  <c:v>122  - Nuevas Tendencias del Derecho Administrativo, Financiero y Tributario, y su Perespectiva Europea</c:v>
                </c:pt>
                <c:pt idx="7">
                  <c:v>123  - Retos y Tendencias del Derecho Mercantil en el Siglo XXI </c:v>
                </c:pt>
                <c:pt idx="8">
                  <c:v>124  - Cuestiones Actuales del Derecho Civil e Internacional Privado</c:v>
                </c:pt>
                <c:pt idx="9">
                  <c:v>125  - Tendencias Actuales del Derecho</c:v>
                </c:pt>
                <c:pt idx="10">
                  <c:v>126  - Nuevas Tendencias de Investigación en Economía y Empresa</c:v>
                </c:pt>
              </c:strCache>
            </c:strRef>
          </c:cat>
          <c:val>
            <c:numRef>
              <c:f>'Por línea'!$D$2:$D$12</c:f>
              <c:numCache>
                <c:formatCode>General</c:formatCode>
                <c:ptCount val="11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14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2-104A-A348-068BDF61031C}"/>
            </c:ext>
          </c:extLst>
        </c:ser>
        <c:ser>
          <c:idx val="3"/>
          <c:order val="3"/>
          <c:tx>
            <c:strRef>
              <c:f>'Por línea'!$E$1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'Por línea'!$A$2:$A$12</c:f>
              <c:strCache>
                <c:ptCount val="11"/>
                <c:pt idx="0">
                  <c:v>118  - Formación Científica y Social</c:v>
                </c:pt>
                <c:pt idx="1">
                  <c:v>119  - Educación Tecnológica y Digital</c:v>
                </c:pt>
                <c:pt idx="2">
                  <c:v>104  - Educación</c:v>
                </c:pt>
                <c:pt idx="3">
                  <c:v>120  - Psicología Aplicada a la Educación y el Desarrollo</c:v>
                </c:pt>
                <c:pt idx="4">
                  <c:v>021  - Investigación Psicosocial, Psicología Clínica y Aplicada</c:v>
                </c:pt>
                <c:pt idx="5">
                  <c:v>121  - Investigación en Personalidad, Evaluación, Tratamiento Psicológico y Salud</c:v>
                </c:pt>
                <c:pt idx="6">
                  <c:v>122  - Nuevas Tendencias del Derecho Administrativo, Financiero y Tributario, y su Perespectiva Europea</c:v>
                </c:pt>
                <c:pt idx="7">
                  <c:v>123  - Retos y Tendencias del Derecho Mercantil en el Siglo XXI </c:v>
                </c:pt>
                <c:pt idx="8">
                  <c:v>124  - Cuestiones Actuales del Derecho Civil e Internacional Privado</c:v>
                </c:pt>
                <c:pt idx="9">
                  <c:v>125  - Tendencias Actuales del Derecho</c:v>
                </c:pt>
                <c:pt idx="10">
                  <c:v>126  - Nuevas Tendencias de Investigación en Economía y Empresa</c:v>
                </c:pt>
              </c:strCache>
            </c:strRef>
          </c:cat>
          <c:val>
            <c:numRef>
              <c:f>'Por línea'!$E$2:$E$12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20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D2-104A-A348-068BDF610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9161183"/>
        <c:axId val="1410703279"/>
      </c:barChart>
      <c:catAx>
        <c:axId val="1419161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703279"/>
        <c:crosses val="autoZero"/>
        <c:auto val="1"/>
        <c:lblAlgn val="ctr"/>
        <c:lblOffset val="100"/>
        <c:noMultiLvlLbl val="0"/>
      </c:catAx>
      <c:valAx>
        <c:axId val="141070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16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0</xdr:row>
      <xdr:rowOff>12700</xdr:rowOff>
    </xdr:from>
    <xdr:to>
      <xdr:col>17</xdr:col>
      <xdr:colOff>0</xdr:colOff>
      <xdr:row>15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1E81F4-7612-786B-A83E-22E4A9F5C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/Library/Containers/com.microsoft.Excel/Data/Documents/Nuevo%20ingreso%202020:21%20al%202023: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 línea"/>
      <sheetName val="Por línea"/>
      <sheetName val="Por línea"/>
      <sheetName val="Por líne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BA5A2-555E-CD47-B9B5-4C930424EF12}" name="Table3" displayName="Table3" ref="A1:E11" totalsRowShown="0" headerRowDxfId="40" dataDxfId="38" headerRowBorderDxfId="39" tableBorderDxfId="37">
  <autoFilter ref="A1:E11" xr:uid="{AFABA5A2-555E-CD47-B9B5-4C930424EF12}"/>
  <tableColumns count="5">
    <tableColumn id="1" xr3:uid="{D0DF8BBE-19B4-E644-BE84-691B8B34218A}" name="Curso" dataDxfId="36"/>
    <tableColumn id="2" xr3:uid="{F175DA11-3214-8D4B-B780-2144AA5C63E8}" name="20/21" dataDxfId="35"/>
    <tableColumn id="3" xr3:uid="{968B2DFE-5019-CE41-B43E-34771EDA85F0}" name="21/22" dataDxfId="34"/>
    <tableColumn id="4" xr3:uid="{47610B8A-9CC5-7945-BD43-D91DAAF2FA95}" name="22/23" dataDxfId="33"/>
    <tableColumn id="5" xr3:uid="{C6D281CD-700D-AD4D-9BA2-010811D2FA75}" name="23/24" dataDxfId="3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5C5A95-C76A-5647-A751-4ECA1037EB6D}" name="Table1" displayName="Table1" ref="A1:E13" totalsRowShown="0" headerRowDxfId="31" dataDxfId="29" headerRowBorderDxfId="30" tableBorderDxfId="28" totalsRowBorderDxfId="27">
  <autoFilter ref="A1:E13" xr:uid="{7C5C5A95-C76A-5647-A751-4ECA1037EB6D}"/>
  <tableColumns count="5">
    <tableColumn id="1" xr3:uid="{91C3AADD-5A0F-6740-97EB-D269CAB442B8}" name="Línea de investigación" dataDxfId="26"/>
    <tableColumn id="2" xr3:uid="{E44565AE-03BF-0749-8B33-32280DD4FF75}" name="2020/21" dataDxfId="25"/>
    <tableColumn id="3" xr3:uid="{63D00B7F-13D5-BF40-8DB9-D5B296580812}" name="2021/22" dataDxfId="24"/>
    <tableColumn id="4" xr3:uid="{D2EB973A-06A0-5545-86CE-C789CDA956DA}" name="2022/23" dataDxfId="23"/>
    <tableColumn id="5" xr3:uid="{397CBA4F-81DD-F84A-B271-90EEEAAF139E}" name="2023/24" dataDxfId="2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6D2B0E3-98C5-B44C-9DB3-334599106904}" name="Table4" displayName="Table4" ref="A1:I10" totalsRowShown="0" headerRowDxfId="21" dataDxfId="20">
  <autoFilter ref="A1:I10" xr:uid="{A6D2B0E3-98C5-B44C-9DB3-334599106904}"/>
  <tableColumns count="9">
    <tableColumn id="1" xr3:uid="{1D918744-7080-E843-BD9D-EC5DB1FBD217}" name="Denominación" dataDxfId="19"/>
    <tableColumn id="2" xr3:uid="{52A4A3BB-81B1-BB40-9788-8273E2E66935}" name="2020/21" dataDxfId="18"/>
    <tableColumn id="3" xr3:uid="{23436433-67E6-CF44-B37A-73E436BA4435}" name="% 20/21" dataDxfId="17"/>
    <tableColumn id="4" xr3:uid="{1EE162A8-2FA9-BE47-9BF7-B3F8C82C6E5B}" name="2021/22" dataDxfId="16"/>
    <tableColumn id="5" xr3:uid="{C62DBCCD-A672-C146-A99E-04B955F889F0}" name="% 21/22" dataDxfId="15"/>
    <tableColumn id="6" xr3:uid="{40962B1A-9995-2242-ABFD-5D5AA338148A}" name="2022/23" dataDxfId="14"/>
    <tableColumn id="7" xr3:uid="{8B0EDE59-1A4C-B34C-A4EE-9A5D86F07BD0}" name="% 22/23" dataDxfId="13"/>
    <tableColumn id="12" xr3:uid="{428E42BA-FF99-6B4F-8C25-499FCEDA483F}" name="2023/24" dataDxfId="12"/>
    <tableColumn id="13" xr3:uid="{5E1604C4-9E77-0541-ADFB-6A4DE528512C}" name="% 23/24" dataDxfId="11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EDDB9F-6089-324F-9613-8FF59F65777A}" name="Table2" displayName="Table2" ref="A1:I27" totalsRowShown="0" headerRowDxfId="10" dataDxfId="9">
  <autoFilter ref="A1:I27" xr:uid="{6DEDDB9F-6089-324F-9613-8FF59F65777A}"/>
  <tableColumns count="9">
    <tableColumn id="1" xr3:uid="{D3DE0902-E9E5-3D49-9C16-A047E0851509}" name="Nacionalidad" dataDxfId="8"/>
    <tableColumn id="2" xr3:uid="{5E139FAE-46D7-D644-9457-F583863677B6}" name="2020/21" dataDxfId="7"/>
    <tableColumn id="3" xr3:uid="{F96C4417-B475-2349-812F-9CE56257A265}" name="% 2020/21" dataDxfId="6"/>
    <tableColumn id="4" xr3:uid="{8AD52AE8-65D8-3B47-8B9F-D51742318D29}" name="2021/22" dataDxfId="5"/>
    <tableColumn id="5" xr3:uid="{4BA63B17-5BCF-0342-8D88-ECB4B122B367}" name="% 2021/22" dataDxfId="4"/>
    <tableColumn id="6" xr3:uid="{A1945FE3-986B-264A-87B4-F81AB8B3BF3E}" name="2022/23" dataDxfId="3"/>
    <tableColumn id="7" xr3:uid="{0AEC5237-0372-794E-A246-03BC9CF07990}" name="% 2022/23" dataDxfId="2"/>
    <tableColumn id="8" xr3:uid="{00177A21-666E-CD42-904B-84215A294B35}" name="2023/24" dataDxfId="1"/>
    <tableColumn id="9" xr3:uid="{7A7754CE-C152-DD45-A9AA-5ABAFC36A32F}" name="% 2023/2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F2BA-2D1B-4446-860C-E506C6B3602B}">
  <dimension ref="A1:E11"/>
  <sheetViews>
    <sheetView tabSelected="1" workbookViewId="0">
      <selection activeCell="A14" sqref="A14:XFD14"/>
    </sheetView>
  </sheetViews>
  <sheetFormatPr baseColWidth="10" defaultRowHeight="16" x14ac:dyDescent="0.2"/>
  <cols>
    <col min="1" max="1" width="30.6640625" customWidth="1"/>
    <col min="2" max="5" width="12.6640625" customWidth="1"/>
  </cols>
  <sheetData>
    <row r="1" spans="1:5" s="1" customFormat="1" ht="20" customHeight="1" x14ac:dyDescent="0.2">
      <c r="A1" s="12" t="s">
        <v>18</v>
      </c>
      <c r="B1" s="13" t="s">
        <v>19</v>
      </c>
      <c r="C1" s="13" t="s">
        <v>20</v>
      </c>
      <c r="D1" s="13" t="s">
        <v>21</v>
      </c>
      <c r="E1" s="13" t="s">
        <v>22</v>
      </c>
    </row>
    <row r="2" spans="1:5" s="1" customFormat="1" ht="20" customHeight="1" x14ac:dyDescent="0.2">
      <c r="A2" s="15" t="s">
        <v>17</v>
      </c>
      <c r="B2" s="14">
        <v>110</v>
      </c>
      <c r="C2" s="14">
        <v>124</v>
      </c>
      <c r="D2" s="14">
        <v>107</v>
      </c>
      <c r="E2" s="14">
        <v>114</v>
      </c>
    </row>
    <row r="3" spans="1:5" s="1" customFormat="1" ht="20" customHeight="1" x14ac:dyDescent="0.2">
      <c r="A3" s="15" t="s">
        <v>23</v>
      </c>
      <c r="B3" s="14">
        <v>13</v>
      </c>
      <c r="C3" s="14">
        <v>25</v>
      </c>
      <c r="D3" s="14">
        <v>30</v>
      </c>
      <c r="E3" s="14">
        <v>16</v>
      </c>
    </row>
    <row r="4" spans="1:5" s="1" customFormat="1" ht="20" customHeight="1" x14ac:dyDescent="0.2">
      <c r="A4" s="15" t="s">
        <v>45</v>
      </c>
      <c r="B4" s="14" t="s">
        <v>48</v>
      </c>
      <c r="C4" s="14" t="s">
        <v>49</v>
      </c>
      <c r="D4" s="14" t="s">
        <v>50</v>
      </c>
      <c r="E4" s="14" t="s">
        <v>51</v>
      </c>
    </row>
    <row r="5" spans="1:5" s="1" customFormat="1" ht="20" customHeight="1" x14ac:dyDescent="0.2">
      <c r="A5" s="16" t="s">
        <v>46</v>
      </c>
      <c r="B5" s="19" t="s">
        <v>24</v>
      </c>
      <c r="C5" s="19" t="s">
        <v>25</v>
      </c>
      <c r="D5" s="19" t="s">
        <v>26</v>
      </c>
      <c r="E5" s="19" t="s">
        <v>27</v>
      </c>
    </row>
    <row r="6" spans="1:5" s="1" customFormat="1" ht="20" customHeight="1" x14ac:dyDescent="0.2">
      <c r="A6" s="17" t="s">
        <v>47</v>
      </c>
      <c r="B6" s="18" t="s">
        <v>28</v>
      </c>
      <c r="C6" s="18" t="s">
        <v>29</v>
      </c>
      <c r="D6" s="18" t="s">
        <v>30</v>
      </c>
      <c r="E6" s="18" t="s">
        <v>31</v>
      </c>
    </row>
    <row r="7" spans="1:5" ht="17" x14ac:dyDescent="0.2">
      <c r="A7" s="17" t="s">
        <v>86</v>
      </c>
      <c r="B7" s="18" t="s">
        <v>91</v>
      </c>
      <c r="C7" s="18" t="s">
        <v>92</v>
      </c>
      <c r="D7" s="18" t="s">
        <v>93</v>
      </c>
      <c r="E7" s="18" t="s">
        <v>94</v>
      </c>
    </row>
    <row r="8" spans="1:5" ht="17" x14ac:dyDescent="0.2">
      <c r="A8" s="17" t="s">
        <v>87</v>
      </c>
      <c r="B8" s="18">
        <v>85.57</v>
      </c>
      <c r="C8" s="18">
        <v>79.8</v>
      </c>
      <c r="D8" s="18">
        <v>84.42</v>
      </c>
      <c r="E8" s="18">
        <v>88.78</v>
      </c>
    </row>
    <row r="9" spans="1:5" ht="34" x14ac:dyDescent="0.2">
      <c r="A9" s="35" t="s">
        <v>95</v>
      </c>
      <c r="B9" s="36" t="s">
        <v>28</v>
      </c>
      <c r="C9" s="36" t="s">
        <v>96</v>
      </c>
      <c r="D9" s="36" t="s">
        <v>97</v>
      </c>
      <c r="E9" s="36" t="s">
        <v>98</v>
      </c>
    </row>
    <row r="10" spans="1:5" ht="17" x14ac:dyDescent="0.2">
      <c r="A10" s="17" t="s">
        <v>88</v>
      </c>
      <c r="B10" s="33" t="s">
        <v>52</v>
      </c>
      <c r="C10" s="33" t="s">
        <v>54</v>
      </c>
      <c r="D10" s="33" t="s">
        <v>53</v>
      </c>
      <c r="E10" s="34" t="s">
        <v>55</v>
      </c>
    </row>
    <row r="11" spans="1:5" ht="34" x14ac:dyDescent="0.2">
      <c r="A11" s="17" t="s">
        <v>89</v>
      </c>
      <c r="B11" s="18">
        <v>1.03</v>
      </c>
      <c r="C11" s="18">
        <v>0</v>
      </c>
      <c r="D11" s="18">
        <v>27.27</v>
      </c>
      <c r="E11" s="18">
        <v>18.37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B198-3656-7947-BFBB-06B6642747A1}">
  <dimension ref="A1:E15"/>
  <sheetViews>
    <sheetView workbookViewId="0">
      <selection activeCell="D30" sqref="D30"/>
    </sheetView>
  </sheetViews>
  <sheetFormatPr baseColWidth="10" defaultRowHeight="16" x14ac:dyDescent="0.2"/>
  <cols>
    <col min="1" max="1" width="41.6640625" style="1" customWidth="1"/>
    <col min="2" max="16384" width="10.83203125" style="1"/>
  </cols>
  <sheetData>
    <row r="1" spans="1:5" ht="17" x14ac:dyDescent="0.2">
      <c r="A1" s="2" t="s">
        <v>15</v>
      </c>
      <c r="B1" s="3" t="s">
        <v>0</v>
      </c>
      <c r="C1" s="3" t="s">
        <v>1</v>
      </c>
      <c r="D1" s="3" t="s">
        <v>2</v>
      </c>
      <c r="E1" s="4" t="s">
        <v>3</v>
      </c>
    </row>
    <row r="2" spans="1:5" ht="22" customHeight="1" x14ac:dyDescent="0.2">
      <c r="A2" s="5" t="s">
        <v>4</v>
      </c>
      <c r="B2" s="6">
        <v>3</v>
      </c>
      <c r="C2" s="6">
        <v>1</v>
      </c>
      <c r="D2" s="6">
        <v>6</v>
      </c>
      <c r="E2" s="7">
        <v>9</v>
      </c>
    </row>
    <row r="3" spans="1:5" ht="17" x14ac:dyDescent="0.2">
      <c r="A3" s="5" t="s">
        <v>5</v>
      </c>
      <c r="B3" s="6">
        <v>1</v>
      </c>
      <c r="C3" s="6">
        <v>20</v>
      </c>
      <c r="D3" s="6">
        <v>1</v>
      </c>
      <c r="E3" s="7">
        <v>9</v>
      </c>
    </row>
    <row r="4" spans="1:5" ht="17" x14ac:dyDescent="0.2">
      <c r="A4" s="5" t="s">
        <v>6</v>
      </c>
      <c r="B4" s="6">
        <v>9</v>
      </c>
      <c r="C4" s="6">
        <v>7</v>
      </c>
      <c r="D4" s="6">
        <v>8</v>
      </c>
      <c r="E4" s="7">
        <v>20</v>
      </c>
    </row>
    <row r="5" spans="1:5" ht="34" x14ac:dyDescent="0.2">
      <c r="A5" s="5" t="s">
        <v>7</v>
      </c>
      <c r="B5" s="6">
        <v>13</v>
      </c>
      <c r="C5" s="6">
        <v>10</v>
      </c>
      <c r="D5" s="6">
        <v>10</v>
      </c>
      <c r="E5" s="7">
        <v>6</v>
      </c>
    </row>
    <row r="6" spans="1:5" ht="34" x14ac:dyDescent="0.2">
      <c r="A6" s="5" t="s">
        <v>8</v>
      </c>
      <c r="B6" s="6">
        <v>10</v>
      </c>
      <c r="C6" s="6">
        <v>12</v>
      </c>
      <c r="D6" s="6">
        <v>6</v>
      </c>
      <c r="E6" s="7">
        <v>7</v>
      </c>
    </row>
    <row r="7" spans="1:5" ht="34" x14ac:dyDescent="0.2">
      <c r="A7" s="5" t="s">
        <v>9</v>
      </c>
      <c r="B7" s="6">
        <v>1</v>
      </c>
      <c r="C7" s="6">
        <v>0</v>
      </c>
      <c r="D7" s="6">
        <v>3</v>
      </c>
      <c r="E7" s="7">
        <v>5</v>
      </c>
    </row>
    <row r="8" spans="1:5" ht="51" x14ac:dyDescent="0.2">
      <c r="A8" s="5" t="s">
        <v>10</v>
      </c>
      <c r="B8" s="6">
        <v>4</v>
      </c>
      <c r="C8" s="6">
        <v>4</v>
      </c>
      <c r="D8" s="6">
        <v>4</v>
      </c>
      <c r="E8" s="7">
        <v>4</v>
      </c>
    </row>
    <row r="9" spans="1:5" ht="34" x14ac:dyDescent="0.2">
      <c r="A9" s="5" t="s">
        <v>11</v>
      </c>
      <c r="B9" s="6">
        <v>2</v>
      </c>
      <c r="C9" s="6">
        <v>2</v>
      </c>
      <c r="D9" s="6">
        <v>3</v>
      </c>
      <c r="E9" s="7">
        <v>2</v>
      </c>
    </row>
    <row r="10" spans="1:5" ht="34" x14ac:dyDescent="0.2">
      <c r="A10" s="5" t="s">
        <v>12</v>
      </c>
      <c r="B10" s="6">
        <v>2</v>
      </c>
      <c r="C10" s="6">
        <v>4</v>
      </c>
      <c r="D10" s="6">
        <v>1</v>
      </c>
      <c r="E10" s="7">
        <v>1</v>
      </c>
    </row>
    <row r="11" spans="1:5" ht="17" x14ac:dyDescent="0.2">
      <c r="A11" s="5" t="s">
        <v>13</v>
      </c>
      <c r="B11" s="6">
        <v>12</v>
      </c>
      <c r="C11" s="6">
        <v>14</v>
      </c>
      <c r="D11" s="6">
        <v>14</v>
      </c>
      <c r="E11" s="7">
        <v>9</v>
      </c>
    </row>
    <row r="12" spans="1:5" ht="34" x14ac:dyDescent="0.2">
      <c r="A12" s="8" t="s">
        <v>14</v>
      </c>
      <c r="B12" s="9">
        <v>29</v>
      </c>
      <c r="C12" s="9">
        <v>25</v>
      </c>
      <c r="D12" s="9">
        <v>23</v>
      </c>
      <c r="E12" s="10">
        <v>24</v>
      </c>
    </row>
    <row r="13" spans="1:5" ht="17" x14ac:dyDescent="0.2">
      <c r="A13" s="11" t="s">
        <v>16</v>
      </c>
      <c r="B13" s="11">
        <v>87</v>
      </c>
      <c r="C13" s="11">
        <v>99</v>
      </c>
      <c r="D13" s="11">
        <v>79</v>
      </c>
      <c r="E13" s="11">
        <v>96</v>
      </c>
    </row>
    <row r="15" spans="1:5" x14ac:dyDescent="0.2">
      <c r="B15" s="1">
        <v>96</v>
      </c>
      <c r="C15" s="1">
        <v>100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E9A0-3812-DE41-A6B0-AAB15971EDA6}">
  <dimension ref="A1:I14"/>
  <sheetViews>
    <sheetView workbookViewId="0">
      <selection activeCell="B3" sqref="B3:I3"/>
    </sheetView>
  </sheetViews>
  <sheetFormatPr baseColWidth="10" defaultRowHeight="16" x14ac:dyDescent="0.2"/>
  <cols>
    <col min="1" max="1" width="53.5" customWidth="1"/>
    <col min="2" max="7" width="11" customWidth="1"/>
  </cols>
  <sheetData>
    <row r="1" spans="1:9" s="19" customFormat="1" ht="17" x14ac:dyDescent="0.2">
      <c r="A1" s="21" t="s">
        <v>40</v>
      </c>
      <c r="B1" s="22" t="s">
        <v>0</v>
      </c>
      <c r="C1" s="22" t="s">
        <v>41</v>
      </c>
      <c r="D1" s="22" t="s">
        <v>1</v>
      </c>
      <c r="E1" s="22" t="s">
        <v>42</v>
      </c>
      <c r="F1" s="22" t="s">
        <v>2</v>
      </c>
      <c r="G1" s="22" t="s">
        <v>43</v>
      </c>
      <c r="H1" s="22" t="s">
        <v>3</v>
      </c>
      <c r="I1" s="22" t="s">
        <v>44</v>
      </c>
    </row>
    <row r="2" spans="1:9" s="1" customFormat="1" ht="17" x14ac:dyDescent="0.2">
      <c r="A2" s="1" t="s">
        <v>32</v>
      </c>
      <c r="B2" s="19">
        <v>44</v>
      </c>
      <c r="C2" s="23">
        <f>(B2*100)/97</f>
        <v>45.360824742268044</v>
      </c>
      <c r="D2" s="19">
        <v>39</v>
      </c>
      <c r="E2" s="23">
        <v>39.393939393939391</v>
      </c>
      <c r="F2" s="19">
        <v>36</v>
      </c>
      <c r="G2" s="23">
        <f>(F2*100)/77</f>
        <v>46.753246753246756</v>
      </c>
      <c r="H2" s="19">
        <v>47</v>
      </c>
      <c r="I2" s="23">
        <f>(H2*100)/98</f>
        <v>47.95918367346939</v>
      </c>
    </row>
    <row r="3" spans="1:9" s="1" customFormat="1" ht="20" customHeight="1" x14ac:dyDescent="0.2">
      <c r="A3" s="1" t="s">
        <v>33</v>
      </c>
      <c r="B3" s="19">
        <v>39</v>
      </c>
      <c r="C3" s="23">
        <f t="shared" ref="C3:C9" si="0">(B3*100)/97</f>
        <v>40.206185567010309</v>
      </c>
      <c r="D3" s="19">
        <v>40</v>
      </c>
      <c r="E3" s="23">
        <v>40.404040404040401</v>
      </c>
      <c r="F3" s="19">
        <v>29</v>
      </c>
      <c r="G3" s="23">
        <f t="shared" ref="G3:G9" si="1">(F3*100)/77</f>
        <v>37.662337662337663</v>
      </c>
      <c r="H3" s="19">
        <v>40</v>
      </c>
      <c r="I3" s="23">
        <f t="shared" ref="I3:I9" si="2">(H3*100)/98</f>
        <v>40.816326530612244</v>
      </c>
    </row>
    <row r="4" spans="1:9" s="1" customFormat="1" ht="34" x14ac:dyDescent="0.2">
      <c r="A4" s="1" t="s">
        <v>34</v>
      </c>
      <c r="B4" s="19">
        <v>5</v>
      </c>
      <c r="C4" s="23">
        <f t="shared" si="0"/>
        <v>5.1546391752577323</v>
      </c>
      <c r="D4" s="19">
        <v>12</v>
      </c>
      <c r="E4" s="23">
        <v>12.121212121212121</v>
      </c>
      <c r="F4" s="19">
        <v>7</v>
      </c>
      <c r="G4" s="23">
        <f t="shared" si="1"/>
        <v>9.0909090909090917</v>
      </c>
      <c r="H4" s="19">
        <v>7</v>
      </c>
      <c r="I4" s="23">
        <f t="shared" si="2"/>
        <v>7.1428571428571432</v>
      </c>
    </row>
    <row r="5" spans="1:9" s="1" customFormat="1" ht="17" x14ac:dyDescent="0.2">
      <c r="A5" s="1" t="s">
        <v>35</v>
      </c>
      <c r="B5" s="19">
        <v>4</v>
      </c>
      <c r="C5" s="23">
        <f t="shared" si="0"/>
        <v>4.1237113402061851</v>
      </c>
      <c r="D5" s="19">
        <v>1</v>
      </c>
      <c r="E5" s="23">
        <v>1.0101010101010102</v>
      </c>
      <c r="F5" s="19">
        <v>0</v>
      </c>
      <c r="G5" s="23">
        <f t="shared" si="1"/>
        <v>0</v>
      </c>
      <c r="H5" s="19">
        <v>0</v>
      </c>
      <c r="I5" s="23">
        <f t="shared" si="2"/>
        <v>0</v>
      </c>
    </row>
    <row r="6" spans="1:9" s="1" customFormat="1" ht="17" x14ac:dyDescent="0.2">
      <c r="A6" s="1" t="s">
        <v>36</v>
      </c>
      <c r="B6" s="19">
        <v>2</v>
      </c>
      <c r="C6" s="23">
        <f t="shared" si="0"/>
        <v>2.0618556701030926</v>
      </c>
      <c r="D6" s="19"/>
      <c r="E6" s="23">
        <v>0</v>
      </c>
      <c r="F6" s="19">
        <v>0</v>
      </c>
      <c r="G6" s="23">
        <f t="shared" si="1"/>
        <v>0</v>
      </c>
      <c r="H6" s="19">
        <v>0</v>
      </c>
      <c r="I6" s="23">
        <f t="shared" si="2"/>
        <v>0</v>
      </c>
    </row>
    <row r="7" spans="1:9" s="1" customFormat="1" ht="17" x14ac:dyDescent="0.2">
      <c r="A7" s="1" t="s">
        <v>37</v>
      </c>
      <c r="B7" s="19">
        <v>3</v>
      </c>
      <c r="C7" s="23">
        <f t="shared" si="0"/>
        <v>3.0927835051546393</v>
      </c>
      <c r="D7" s="19">
        <v>7</v>
      </c>
      <c r="E7" s="23">
        <v>7.0707070707070709</v>
      </c>
      <c r="F7" s="19">
        <v>3</v>
      </c>
      <c r="G7" s="23">
        <f t="shared" si="1"/>
        <v>3.8961038961038961</v>
      </c>
      <c r="H7" s="19">
        <v>3</v>
      </c>
      <c r="I7" s="23">
        <f t="shared" si="2"/>
        <v>3.0612244897959182</v>
      </c>
    </row>
    <row r="8" spans="1:9" s="1" customFormat="1" ht="17" x14ac:dyDescent="0.2">
      <c r="A8" s="1" t="s">
        <v>38</v>
      </c>
      <c r="B8" s="19">
        <v>0</v>
      </c>
      <c r="C8" s="23">
        <f t="shared" si="0"/>
        <v>0</v>
      </c>
      <c r="D8" s="19"/>
      <c r="E8" s="23">
        <v>0</v>
      </c>
      <c r="F8" s="19">
        <v>2</v>
      </c>
      <c r="G8" s="23">
        <f t="shared" si="1"/>
        <v>2.5974025974025974</v>
      </c>
      <c r="H8" s="19">
        <v>0</v>
      </c>
      <c r="I8" s="23">
        <f t="shared" si="2"/>
        <v>0</v>
      </c>
    </row>
    <row r="9" spans="1:9" s="1" customFormat="1" ht="17" x14ac:dyDescent="0.2">
      <c r="A9" s="1" t="s">
        <v>39</v>
      </c>
      <c r="B9" s="19">
        <v>0</v>
      </c>
      <c r="C9" s="23">
        <f t="shared" si="0"/>
        <v>0</v>
      </c>
      <c r="D9" s="19">
        <v>0</v>
      </c>
      <c r="E9" s="23">
        <v>9</v>
      </c>
      <c r="F9" s="19">
        <v>0</v>
      </c>
      <c r="G9" s="23">
        <f t="shared" si="1"/>
        <v>0</v>
      </c>
      <c r="H9" s="19">
        <v>1</v>
      </c>
      <c r="I9" s="23">
        <f t="shared" si="2"/>
        <v>1.0204081632653061</v>
      </c>
    </row>
    <row r="10" spans="1:9" s="26" customFormat="1" ht="17" x14ac:dyDescent="0.2">
      <c r="A10" s="24" t="s">
        <v>16</v>
      </c>
      <c r="B10" s="25">
        <f>SUM(B2:B9)</f>
        <v>97</v>
      </c>
      <c r="C10" s="25">
        <f>SUM(C2:C9)</f>
        <v>100</v>
      </c>
      <c r="D10" s="25">
        <v>99</v>
      </c>
      <c r="E10" s="25">
        <v>100</v>
      </c>
      <c r="F10" s="25">
        <f>SUM(F2:F9)</f>
        <v>77</v>
      </c>
      <c r="G10" s="25">
        <v>100</v>
      </c>
      <c r="H10" s="25">
        <f>SUM(H2:H9)</f>
        <v>98</v>
      </c>
      <c r="I10" s="25">
        <v>100</v>
      </c>
    </row>
    <row r="11" spans="1:9" x14ac:dyDescent="0.2">
      <c r="B11" s="20"/>
      <c r="C11" s="20"/>
      <c r="D11" s="20"/>
      <c r="E11" s="20"/>
      <c r="F11" s="20"/>
      <c r="G11" s="20"/>
    </row>
    <row r="14" spans="1:9" x14ac:dyDescent="0.2">
      <c r="C14" s="27">
        <f>C2+C3</f>
        <v>85.567010309278345</v>
      </c>
      <c r="D14" s="27"/>
      <c r="E14" s="27">
        <f t="shared" ref="E14:I14" si="3">E2+E3</f>
        <v>79.797979797979792</v>
      </c>
      <c r="F14" s="27"/>
      <c r="G14" s="27">
        <f t="shared" si="3"/>
        <v>84.415584415584419</v>
      </c>
      <c r="H14" s="27"/>
      <c r="I14" s="27">
        <f t="shared" si="3"/>
        <v>88.775510204081627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57B3-5328-AA44-A1F1-BD57A7CF976B}">
  <dimension ref="A1:I27"/>
  <sheetViews>
    <sheetView workbookViewId="0">
      <selection activeCell="B27" sqref="B27:I27"/>
    </sheetView>
  </sheetViews>
  <sheetFormatPr baseColWidth="10" defaultRowHeight="18" x14ac:dyDescent="0.25"/>
  <cols>
    <col min="1" max="1" width="14.33203125" style="28" customWidth="1"/>
    <col min="2" max="2" width="10.83203125" style="28"/>
    <col min="3" max="3" width="12" style="28" customWidth="1"/>
    <col min="4" max="4" width="10.83203125" style="28"/>
    <col min="5" max="5" width="12" style="28" customWidth="1"/>
    <col min="6" max="6" width="10.83203125" style="28"/>
    <col min="7" max="7" width="12" style="28" customWidth="1"/>
    <col min="8" max="8" width="10.83203125" style="28"/>
    <col min="9" max="9" width="12" style="28" customWidth="1"/>
  </cols>
  <sheetData>
    <row r="1" spans="1:9" x14ac:dyDescent="0.25">
      <c r="A1" s="28" t="s">
        <v>79</v>
      </c>
      <c r="B1" s="28" t="s">
        <v>0</v>
      </c>
      <c r="C1" s="28" t="s">
        <v>80</v>
      </c>
      <c r="D1" s="28" t="s">
        <v>1</v>
      </c>
      <c r="E1" s="28" t="s">
        <v>81</v>
      </c>
      <c r="F1" s="28" t="s">
        <v>2</v>
      </c>
      <c r="G1" s="28" t="s">
        <v>82</v>
      </c>
      <c r="H1" s="28" t="s">
        <v>3</v>
      </c>
      <c r="I1" s="28" t="s">
        <v>83</v>
      </c>
    </row>
    <row r="2" spans="1:9" x14ac:dyDescent="0.2">
      <c r="A2" s="29" t="s">
        <v>84</v>
      </c>
      <c r="B2" s="29">
        <v>50</v>
      </c>
      <c r="C2" s="30">
        <f>(B2*100)/97</f>
        <v>51.546391752577321</v>
      </c>
      <c r="D2" s="29">
        <v>51</v>
      </c>
      <c r="E2" s="30">
        <f>(D2*100)/99</f>
        <v>51.515151515151516</v>
      </c>
      <c r="F2" s="29">
        <v>45</v>
      </c>
      <c r="G2" s="30">
        <f>(F2*100)/77</f>
        <v>58.441558441558442</v>
      </c>
      <c r="H2" s="29">
        <v>49</v>
      </c>
      <c r="I2" s="30">
        <f>(H2*100)/97</f>
        <v>50.515463917525771</v>
      </c>
    </row>
    <row r="3" spans="1:9" x14ac:dyDescent="0.2">
      <c r="A3" s="29" t="s">
        <v>85</v>
      </c>
      <c r="B3" s="29">
        <v>25</v>
      </c>
      <c r="C3" s="30">
        <f t="shared" ref="C3:I27" si="0">(B3*100)/97</f>
        <v>25.773195876288661</v>
      </c>
      <c r="D3" s="29">
        <v>7</v>
      </c>
      <c r="E3" s="30">
        <f t="shared" ref="E3:E21" si="1">(D3*100)/99</f>
        <v>7.0707070707070709</v>
      </c>
      <c r="F3" s="29">
        <v>10</v>
      </c>
      <c r="G3" s="30">
        <f t="shared" ref="G3:G20" si="2">(F3*100)/77</f>
        <v>12.987012987012987</v>
      </c>
      <c r="H3" s="29">
        <v>6</v>
      </c>
      <c r="I3" s="30">
        <f t="shared" ref="I3:I26" si="3">(H3*100)/97</f>
        <v>6.1855670103092786</v>
      </c>
    </row>
    <row r="4" spans="1:9" x14ac:dyDescent="0.2">
      <c r="A4" s="31" t="s">
        <v>56</v>
      </c>
      <c r="B4" s="31">
        <v>1</v>
      </c>
      <c r="C4" s="30">
        <f t="shared" si="0"/>
        <v>1.0309278350515463</v>
      </c>
      <c r="D4" s="31">
        <v>0</v>
      </c>
      <c r="E4" s="32">
        <f t="shared" si="1"/>
        <v>0</v>
      </c>
      <c r="F4" s="31">
        <v>0</v>
      </c>
      <c r="G4" s="30">
        <f t="shared" si="2"/>
        <v>0</v>
      </c>
      <c r="H4" s="31">
        <v>0</v>
      </c>
      <c r="I4" s="30">
        <f t="shared" si="3"/>
        <v>0</v>
      </c>
    </row>
    <row r="5" spans="1:9" x14ac:dyDescent="0.2">
      <c r="A5" s="31" t="s">
        <v>57</v>
      </c>
      <c r="B5" s="31">
        <v>6</v>
      </c>
      <c r="C5" s="30">
        <f t="shared" si="0"/>
        <v>6.1855670103092786</v>
      </c>
      <c r="D5" s="31">
        <v>10</v>
      </c>
      <c r="E5" s="32">
        <f t="shared" si="1"/>
        <v>10.1010101010101</v>
      </c>
      <c r="F5" s="31">
        <v>4</v>
      </c>
      <c r="G5" s="30">
        <f t="shared" si="2"/>
        <v>5.1948051948051948</v>
      </c>
      <c r="H5" s="31">
        <v>3</v>
      </c>
      <c r="I5" s="30">
        <f t="shared" si="3"/>
        <v>3.0927835051546393</v>
      </c>
    </row>
    <row r="6" spans="1:9" x14ac:dyDescent="0.2">
      <c r="A6" s="29" t="s">
        <v>58</v>
      </c>
      <c r="B6" s="29">
        <v>2</v>
      </c>
      <c r="C6" s="30">
        <f t="shared" si="0"/>
        <v>2.0618556701030926</v>
      </c>
      <c r="D6" s="31">
        <v>0</v>
      </c>
      <c r="E6" s="30">
        <f t="shared" si="1"/>
        <v>0</v>
      </c>
      <c r="F6" s="29">
        <v>0</v>
      </c>
      <c r="G6" s="30">
        <f t="shared" si="2"/>
        <v>0</v>
      </c>
      <c r="H6" s="31">
        <v>0</v>
      </c>
      <c r="I6" s="30">
        <f t="shared" si="3"/>
        <v>0</v>
      </c>
    </row>
    <row r="7" spans="1:9" x14ac:dyDescent="0.2">
      <c r="A7" s="29" t="s">
        <v>59</v>
      </c>
      <c r="B7" s="29">
        <v>7</v>
      </c>
      <c r="C7" s="30">
        <f t="shared" si="0"/>
        <v>7.2164948453608249</v>
      </c>
      <c r="D7" s="29">
        <v>8</v>
      </c>
      <c r="E7" s="30">
        <f t="shared" si="1"/>
        <v>8.0808080808080813</v>
      </c>
      <c r="F7" s="29">
        <v>4</v>
      </c>
      <c r="G7" s="30">
        <f t="shared" si="2"/>
        <v>5.1948051948051948</v>
      </c>
      <c r="H7" s="29">
        <v>4</v>
      </c>
      <c r="I7" s="30">
        <f t="shared" si="3"/>
        <v>4.1237113402061851</v>
      </c>
    </row>
    <row r="8" spans="1:9" x14ac:dyDescent="0.2">
      <c r="A8" s="29" t="s">
        <v>60</v>
      </c>
      <c r="B8" s="29">
        <v>0</v>
      </c>
      <c r="C8" s="30">
        <f t="shared" si="0"/>
        <v>0</v>
      </c>
      <c r="D8" s="29">
        <v>1</v>
      </c>
      <c r="E8" s="30">
        <f t="shared" si="1"/>
        <v>1.0101010101010102</v>
      </c>
      <c r="F8" s="29">
        <v>1</v>
      </c>
      <c r="G8" s="30">
        <f t="shared" si="2"/>
        <v>1.2987012987012987</v>
      </c>
      <c r="H8" s="29">
        <v>6</v>
      </c>
      <c r="I8" s="30">
        <f t="shared" si="3"/>
        <v>6.1855670103092786</v>
      </c>
    </row>
    <row r="9" spans="1:9" x14ac:dyDescent="0.2">
      <c r="A9" s="31" t="s">
        <v>61</v>
      </c>
      <c r="B9" s="31">
        <v>3</v>
      </c>
      <c r="C9" s="30">
        <f t="shared" si="0"/>
        <v>3.0927835051546393</v>
      </c>
      <c r="D9" s="31">
        <v>1</v>
      </c>
      <c r="E9" s="32">
        <f t="shared" si="1"/>
        <v>1.0101010101010102</v>
      </c>
      <c r="F9" s="31">
        <v>2</v>
      </c>
      <c r="G9" s="30">
        <f t="shared" si="2"/>
        <v>2.5974025974025974</v>
      </c>
      <c r="H9" s="31">
        <v>4</v>
      </c>
      <c r="I9" s="30">
        <f t="shared" si="3"/>
        <v>4.1237113402061851</v>
      </c>
    </row>
    <row r="10" spans="1:9" x14ac:dyDescent="0.2">
      <c r="A10" s="29" t="s">
        <v>62</v>
      </c>
      <c r="B10" s="29">
        <v>2</v>
      </c>
      <c r="C10" s="30">
        <f t="shared" si="0"/>
        <v>2.0618556701030926</v>
      </c>
      <c r="D10" s="31">
        <v>0</v>
      </c>
      <c r="E10" s="30">
        <f t="shared" si="1"/>
        <v>0</v>
      </c>
      <c r="F10" s="29">
        <v>0</v>
      </c>
      <c r="G10" s="30">
        <f t="shared" si="2"/>
        <v>0</v>
      </c>
      <c r="H10" s="31">
        <v>0</v>
      </c>
      <c r="I10" s="30">
        <f t="shared" si="3"/>
        <v>0</v>
      </c>
    </row>
    <row r="11" spans="1:9" x14ac:dyDescent="0.2">
      <c r="A11" s="31" t="s">
        <v>63</v>
      </c>
      <c r="B11" s="31">
        <v>0</v>
      </c>
      <c r="C11" s="30">
        <f t="shared" si="0"/>
        <v>0</v>
      </c>
      <c r="D11" s="31">
        <v>1</v>
      </c>
      <c r="E11" s="32">
        <f t="shared" si="1"/>
        <v>1.0101010101010102</v>
      </c>
      <c r="F11" s="31">
        <v>0</v>
      </c>
      <c r="G11" s="30">
        <f t="shared" si="2"/>
        <v>0</v>
      </c>
      <c r="H11" s="31">
        <v>2</v>
      </c>
      <c r="I11" s="30">
        <f t="shared" si="3"/>
        <v>2.0618556701030926</v>
      </c>
    </row>
    <row r="12" spans="1:9" x14ac:dyDescent="0.2">
      <c r="A12" s="29" t="s">
        <v>64</v>
      </c>
      <c r="B12" s="29">
        <v>0</v>
      </c>
      <c r="C12" s="30">
        <f t="shared" si="0"/>
        <v>0</v>
      </c>
      <c r="D12" s="29">
        <v>1</v>
      </c>
      <c r="E12" s="30">
        <f t="shared" si="1"/>
        <v>1.0101010101010102</v>
      </c>
      <c r="F12" s="29">
        <v>0</v>
      </c>
      <c r="G12" s="30">
        <f t="shared" si="2"/>
        <v>0</v>
      </c>
      <c r="H12" s="31">
        <v>0</v>
      </c>
      <c r="I12" s="30">
        <f t="shared" si="3"/>
        <v>0</v>
      </c>
    </row>
    <row r="13" spans="1:9" x14ac:dyDescent="0.2">
      <c r="A13" s="31" t="s">
        <v>65</v>
      </c>
      <c r="B13" s="31">
        <v>1</v>
      </c>
      <c r="C13" s="30">
        <f t="shared" si="0"/>
        <v>1.0309278350515463</v>
      </c>
      <c r="D13" s="31">
        <v>0</v>
      </c>
      <c r="E13" s="32">
        <f t="shared" si="1"/>
        <v>0</v>
      </c>
      <c r="F13" s="31">
        <v>0</v>
      </c>
      <c r="G13" s="30">
        <f t="shared" si="2"/>
        <v>0</v>
      </c>
      <c r="H13" s="31">
        <v>0</v>
      </c>
      <c r="I13" s="30">
        <f t="shared" si="3"/>
        <v>0</v>
      </c>
    </row>
    <row r="14" spans="1:9" x14ac:dyDescent="0.2">
      <c r="A14" s="31" t="s">
        <v>66</v>
      </c>
      <c r="B14" s="31">
        <v>0</v>
      </c>
      <c r="C14" s="30">
        <f t="shared" si="0"/>
        <v>0</v>
      </c>
      <c r="D14" s="31">
        <v>1</v>
      </c>
      <c r="E14" s="32">
        <f t="shared" si="1"/>
        <v>1.0101010101010102</v>
      </c>
      <c r="F14" s="31">
        <v>5</v>
      </c>
      <c r="G14" s="30">
        <f t="shared" si="2"/>
        <v>6.4935064935064934</v>
      </c>
      <c r="H14" s="31">
        <v>2</v>
      </c>
      <c r="I14" s="30">
        <f t="shared" si="3"/>
        <v>2.0618556701030926</v>
      </c>
    </row>
    <row r="15" spans="1:9" x14ac:dyDescent="0.2">
      <c r="A15" s="31" t="s">
        <v>67</v>
      </c>
      <c r="B15" s="31">
        <v>0</v>
      </c>
      <c r="C15" s="30">
        <f t="shared" si="0"/>
        <v>0</v>
      </c>
      <c r="D15" s="31">
        <v>0</v>
      </c>
      <c r="E15" s="32">
        <f t="shared" si="1"/>
        <v>0</v>
      </c>
      <c r="F15" s="31">
        <v>1</v>
      </c>
      <c r="G15" s="30">
        <f t="shared" si="2"/>
        <v>1.2987012987012987</v>
      </c>
      <c r="H15" s="31">
        <v>1</v>
      </c>
      <c r="I15" s="30">
        <f t="shared" si="3"/>
        <v>1.0309278350515463</v>
      </c>
    </row>
    <row r="16" spans="1:9" x14ac:dyDescent="0.2">
      <c r="A16" s="31" t="s">
        <v>68</v>
      </c>
      <c r="B16" s="31">
        <v>0</v>
      </c>
      <c r="C16" s="30">
        <f t="shared" si="0"/>
        <v>0</v>
      </c>
      <c r="D16" s="31">
        <v>2</v>
      </c>
      <c r="E16" s="32">
        <f t="shared" si="1"/>
        <v>2.0202020202020203</v>
      </c>
      <c r="F16" s="31">
        <v>2</v>
      </c>
      <c r="G16" s="30">
        <f t="shared" si="2"/>
        <v>2.5974025974025974</v>
      </c>
      <c r="H16" s="31">
        <v>0</v>
      </c>
      <c r="I16" s="30">
        <f t="shared" si="3"/>
        <v>0</v>
      </c>
    </row>
    <row r="17" spans="1:9" x14ac:dyDescent="0.2">
      <c r="A17" s="31" t="s">
        <v>69</v>
      </c>
      <c r="B17" s="31">
        <v>0</v>
      </c>
      <c r="C17" s="30">
        <f t="shared" si="0"/>
        <v>0</v>
      </c>
      <c r="D17" s="31">
        <v>0</v>
      </c>
      <c r="E17" s="32">
        <f t="shared" si="1"/>
        <v>0</v>
      </c>
      <c r="F17" s="31">
        <v>1</v>
      </c>
      <c r="G17" s="30">
        <f t="shared" si="2"/>
        <v>1.2987012987012987</v>
      </c>
      <c r="H17" s="31">
        <v>0</v>
      </c>
      <c r="I17" s="30">
        <f t="shared" si="3"/>
        <v>0</v>
      </c>
    </row>
    <row r="18" spans="1:9" x14ac:dyDescent="0.2">
      <c r="A18" s="31" t="s">
        <v>70</v>
      </c>
      <c r="B18" s="31">
        <v>0</v>
      </c>
      <c r="C18" s="30">
        <f t="shared" si="0"/>
        <v>0</v>
      </c>
      <c r="D18" s="31">
        <v>1</v>
      </c>
      <c r="E18" s="32">
        <f t="shared" si="1"/>
        <v>1.0101010101010102</v>
      </c>
      <c r="F18" s="31">
        <v>1</v>
      </c>
      <c r="G18" s="30">
        <f t="shared" si="2"/>
        <v>1.2987012987012987</v>
      </c>
      <c r="H18" s="31">
        <v>0</v>
      </c>
      <c r="I18" s="30">
        <f t="shared" si="3"/>
        <v>0</v>
      </c>
    </row>
    <row r="19" spans="1:9" x14ac:dyDescent="0.2">
      <c r="A19" s="31" t="s">
        <v>71</v>
      </c>
      <c r="B19" s="31">
        <v>0</v>
      </c>
      <c r="C19" s="30">
        <f t="shared" si="0"/>
        <v>0</v>
      </c>
      <c r="D19" s="31">
        <v>0</v>
      </c>
      <c r="E19" s="30">
        <f t="shared" si="1"/>
        <v>0</v>
      </c>
      <c r="F19" s="31">
        <v>1</v>
      </c>
      <c r="G19" s="30">
        <f t="shared" si="2"/>
        <v>1.2987012987012987</v>
      </c>
      <c r="H19" s="31">
        <v>0</v>
      </c>
      <c r="I19" s="30">
        <f t="shared" si="3"/>
        <v>0</v>
      </c>
    </row>
    <row r="20" spans="1:9" x14ac:dyDescent="0.2">
      <c r="A20" s="31" t="s">
        <v>72</v>
      </c>
      <c r="B20" s="31">
        <v>0</v>
      </c>
      <c r="C20" s="30">
        <f t="shared" si="0"/>
        <v>0</v>
      </c>
      <c r="D20" s="31">
        <v>15</v>
      </c>
      <c r="E20" s="30">
        <f t="shared" si="1"/>
        <v>15.151515151515152</v>
      </c>
      <c r="F20" s="31">
        <v>0</v>
      </c>
      <c r="G20" s="30">
        <f t="shared" si="2"/>
        <v>0</v>
      </c>
      <c r="H20" s="31">
        <v>2</v>
      </c>
      <c r="I20" s="30">
        <f t="shared" si="3"/>
        <v>2.0618556701030926</v>
      </c>
    </row>
    <row r="21" spans="1:9" x14ac:dyDescent="0.2">
      <c r="A21" s="31" t="s">
        <v>73</v>
      </c>
      <c r="B21" s="31">
        <v>0</v>
      </c>
      <c r="C21" s="30">
        <f t="shared" si="0"/>
        <v>0</v>
      </c>
      <c r="D21" s="31">
        <v>1</v>
      </c>
      <c r="E21" s="30">
        <f t="shared" si="1"/>
        <v>1.0101010101010102</v>
      </c>
      <c r="F21" s="31">
        <v>0</v>
      </c>
      <c r="G21" s="31">
        <v>0</v>
      </c>
      <c r="H21" s="31">
        <v>1</v>
      </c>
      <c r="I21" s="30">
        <f t="shared" si="3"/>
        <v>1.0309278350515463</v>
      </c>
    </row>
    <row r="22" spans="1:9" x14ac:dyDescent="0.2">
      <c r="A22" s="31" t="s">
        <v>74</v>
      </c>
      <c r="B22" s="31">
        <v>0</v>
      </c>
      <c r="C22" s="30">
        <f t="shared" si="0"/>
        <v>0</v>
      </c>
      <c r="D22" s="31">
        <v>0</v>
      </c>
      <c r="E22" s="31">
        <v>0</v>
      </c>
      <c r="F22" s="31">
        <v>0</v>
      </c>
      <c r="G22" s="31">
        <v>0</v>
      </c>
      <c r="H22" s="31">
        <v>2</v>
      </c>
      <c r="I22" s="30">
        <f t="shared" si="3"/>
        <v>2.0618556701030926</v>
      </c>
    </row>
    <row r="23" spans="1:9" x14ac:dyDescent="0.2">
      <c r="A23" s="31" t="s">
        <v>75</v>
      </c>
      <c r="B23" s="31">
        <v>0</v>
      </c>
      <c r="C23" s="30">
        <f t="shared" si="0"/>
        <v>0</v>
      </c>
      <c r="D23" s="31">
        <v>0</v>
      </c>
      <c r="E23" s="31">
        <v>0</v>
      </c>
      <c r="F23" s="31">
        <v>0</v>
      </c>
      <c r="G23" s="31">
        <v>0</v>
      </c>
      <c r="H23" s="31">
        <v>11</v>
      </c>
      <c r="I23" s="30">
        <f t="shared" si="3"/>
        <v>11.340206185567011</v>
      </c>
    </row>
    <row r="24" spans="1:9" x14ac:dyDescent="0.2">
      <c r="A24" s="31" t="s">
        <v>76</v>
      </c>
      <c r="B24" s="31">
        <v>0</v>
      </c>
      <c r="C24" s="30">
        <f t="shared" si="0"/>
        <v>0</v>
      </c>
      <c r="D24" s="31">
        <v>0</v>
      </c>
      <c r="E24" s="31">
        <v>0</v>
      </c>
      <c r="F24" s="31">
        <v>0</v>
      </c>
      <c r="G24" s="31">
        <v>0</v>
      </c>
      <c r="H24" s="31">
        <v>1</v>
      </c>
      <c r="I24" s="30">
        <f t="shared" si="3"/>
        <v>1.0309278350515463</v>
      </c>
    </row>
    <row r="25" spans="1:9" x14ac:dyDescent="0.2">
      <c r="A25" s="31" t="s">
        <v>77</v>
      </c>
      <c r="B25" s="31">
        <v>0</v>
      </c>
      <c r="C25" s="30">
        <f t="shared" si="0"/>
        <v>0</v>
      </c>
      <c r="D25" s="31">
        <v>0</v>
      </c>
      <c r="E25" s="31">
        <v>0</v>
      </c>
      <c r="F25" s="31">
        <v>0</v>
      </c>
      <c r="G25" s="31">
        <v>0</v>
      </c>
      <c r="H25" s="31">
        <v>2</v>
      </c>
      <c r="I25" s="30">
        <f t="shared" si="3"/>
        <v>2.0618556701030926</v>
      </c>
    </row>
    <row r="26" spans="1:9" x14ac:dyDescent="0.2">
      <c r="A26" s="31" t="s">
        <v>78</v>
      </c>
      <c r="B26" s="31">
        <v>0</v>
      </c>
      <c r="C26" s="30">
        <f t="shared" si="0"/>
        <v>0</v>
      </c>
      <c r="D26" s="31">
        <v>0</v>
      </c>
      <c r="E26" s="31">
        <v>0</v>
      </c>
      <c r="F26" s="31">
        <v>0</v>
      </c>
      <c r="G26" s="31">
        <v>0</v>
      </c>
      <c r="H26" s="31">
        <v>1</v>
      </c>
      <c r="I26" s="30">
        <f t="shared" si="3"/>
        <v>1.0309278350515463</v>
      </c>
    </row>
    <row r="27" spans="1:9" x14ac:dyDescent="0.25">
      <c r="A27" s="28" t="s">
        <v>90</v>
      </c>
      <c r="B27" s="29">
        <f>SUM(B3:B26)</f>
        <v>47</v>
      </c>
      <c r="C27" s="30">
        <f t="shared" si="0"/>
        <v>48.453608247422679</v>
      </c>
      <c r="D27" s="29">
        <f>SUM(D3:D26)</f>
        <v>49</v>
      </c>
      <c r="E27" s="30">
        <f t="shared" si="0"/>
        <v>50.515463917525771</v>
      </c>
      <c r="F27" s="29">
        <f>SUM(F3:F26)</f>
        <v>32</v>
      </c>
      <c r="G27" s="30">
        <f t="shared" si="0"/>
        <v>32.989690721649481</v>
      </c>
      <c r="H27" s="29">
        <f>SUM(H3:H26)</f>
        <v>48</v>
      </c>
      <c r="I27" s="30">
        <f t="shared" si="0"/>
        <v>49.484536082474229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 general</vt:lpstr>
      <vt:lpstr>Por línea</vt:lpstr>
      <vt:lpstr>Estudios previos</vt:lpstr>
      <vt:lpstr>Países de origen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Bravo Castillo</dc:creator>
  <cp:lastModifiedBy>Ana Bravo Castillo</cp:lastModifiedBy>
  <dcterms:created xsi:type="dcterms:W3CDTF">2024-11-12T15:55:17Z</dcterms:created>
  <dcterms:modified xsi:type="dcterms:W3CDTF">2024-11-16T10:58:43Z</dcterms:modified>
</cp:coreProperties>
</file>